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4"/>
  <workbookPr defaultThemeVersion="166925"/>
  <mc:AlternateContent xmlns:mc="http://schemas.openxmlformats.org/markup-compatibility/2006">
    <mc:Choice Requires="x15">
      <x15ac:absPath xmlns:x15ac="http://schemas.microsoft.com/office/spreadsheetml/2010/11/ac" url="/Users/tungnguyen/Documents/repos/mec-capstone/"/>
    </mc:Choice>
  </mc:AlternateContent>
  <xr:revisionPtr revIDLastSave="0" documentId="13_ncr:1_{FBD618F8-F888-584A-89FF-8B3F8D9C2436}" xr6:coauthVersionLast="45" xr6:coauthVersionMax="45" xr10:uidLastSave="{00000000-0000-0000-0000-000000000000}"/>
  <bookViews>
    <workbookView xWindow="0" yWindow="760" windowWidth="34560" windowHeight="19880" xr2:uid="{FCB33023-3F82-2347-A57C-137D11096206}"/>
  </bookViews>
  <sheets>
    <sheet name="Sheet1" sheetId="1" r:id="rId1"/>
  </sheets>
  <definedNames>
    <definedName name="_xlnm._FilterDatabase" localSheetId="0" hidden="1">Sheet1!$A$4:$L$4</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20" i="1" l="1"/>
  <c r="J20" i="1"/>
  <c r="K20" i="1"/>
  <c r="L20" i="1"/>
  <c r="I21" i="1"/>
  <c r="J21" i="1"/>
  <c r="K21" i="1"/>
  <c r="L21" i="1"/>
  <c r="I22" i="1"/>
  <c r="J22" i="1"/>
  <c r="K22" i="1"/>
  <c r="L22" i="1"/>
  <c r="O18" i="1"/>
  <c r="N18" i="1"/>
  <c r="O17" i="1"/>
  <c r="N17" i="1"/>
  <c r="O16" i="1"/>
  <c r="N16" i="1"/>
  <c r="O15" i="1"/>
  <c r="N15" i="1"/>
  <c r="O14" i="1"/>
  <c r="N14" i="1"/>
  <c r="O13" i="1"/>
  <c r="N13" i="1"/>
  <c r="O12" i="1"/>
  <c r="N12" i="1"/>
  <c r="O11" i="1"/>
  <c r="N11" i="1"/>
  <c r="O10" i="1"/>
  <c r="N10" i="1"/>
  <c r="O9" i="1"/>
  <c r="N9" i="1"/>
  <c r="O8" i="1"/>
  <c r="N8" i="1"/>
  <c r="O7" i="1"/>
  <c r="N7" i="1"/>
  <c r="O6" i="1"/>
  <c r="N6" i="1"/>
  <c r="O5" i="1"/>
  <c r="N5" i="1"/>
  <c r="D20" i="1" l="1"/>
  <c r="E20" i="1"/>
  <c r="F20" i="1"/>
  <c r="G20" i="1"/>
  <c r="H20" i="1"/>
  <c r="D21" i="1"/>
  <c r="E21" i="1"/>
  <c r="F21" i="1"/>
  <c r="G21" i="1"/>
  <c r="H21" i="1"/>
  <c r="D22" i="1"/>
  <c r="E22" i="1"/>
  <c r="F22" i="1"/>
  <c r="G22" i="1"/>
  <c r="H22" i="1"/>
  <c r="C22" i="1"/>
  <c r="C21" i="1"/>
  <c r="C20" i="1"/>
</calcChain>
</file>

<file path=xl/sharedStrings.xml><?xml version="1.0" encoding="utf-8"?>
<sst xmlns="http://schemas.openxmlformats.org/spreadsheetml/2006/main" count="39" uniqueCount="37">
  <si>
    <t>Atelectasis</t>
  </si>
  <si>
    <t>Cardiomegaly</t>
  </si>
  <si>
    <t>Consolidation</t>
  </si>
  <si>
    <t>Edema</t>
  </si>
  <si>
    <t>Effusion</t>
  </si>
  <si>
    <t>Emphysema</t>
  </si>
  <si>
    <t>Fibrosis</t>
  </si>
  <si>
    <t>Hernia</t>
  </si>
  <si>
    <t>Infiltration</t>
  </si>
  <si>
    <t>Mass</t>
  </si>
  <si>
    <t>Nodule</t>
  </si>
  <si>
    <t>Pleural_Thickening</t>
  </si>
  <si>
    <t>Pneumonia</t>
  </si>
  <si>
    <t>Pneumothorax</t>
  </si>
  <si>
    <t>Disease</t>
  </si>
  <si>
    <t>AVG</t>
  </si>
  <si>
    <t>MAX</t>
  </si>
  <si>
    <t>MIN</t>
  </si>
  <si>
    <t>Label Freq</t>
  </si>
  <si>
    <t>Baseline</t>
  </si>
  <si>
    <t>Baseline + sklearn's Sample Weights</t>
  </si>
  <si>
    <t>Weighted Loss</t>
  </si>
  <si>
    <t>Weighted Loss
No Augmentation</t>
  </si>
  <si>
    <t>Weighted Loss
No Sample Norm.</t>
  </si>
  <si>
    <t>Weighted Loss
No Norm. / Aug.</t>
  </si>
  <si>
    <t>Weighted Loss
Stratified Classes
Initial Layers Frozen</t>
  </si>
  <si>
    <t>Weighted Loss
Stratified Classes
No Layers Frozen</t>
  </si>
  <si>
    <t>Weighted Loss
Initial Layers Frozen</t>
  </si>
  <si>
    <t>Weighted Loss
No Layers Frozen
No Weight Norm. (Loss)</t>
  </si>
  <si>
    <t>Conclusions</t>
  </si>
  <si>
    <r>
      <t>*</t>
    </r>
    <r>
      <rPr>
        <b/>
        <sz val="10"/>
        <color rgb="FF00B050"/>
        <rFont val="Arial"/>
        <family val="2"/>
      </rPr>
      <t>Green</t>
    </r>
    <r>
      <rPr>
        <sz val="10"/>
        <color theme="1"/>
        <rFont val="Arial"/>
        <family val="2"/>
      </rPr>
      <t xml:space="preserve"> = Row Maximum</t>
    </r>
  </si>
  <si>
    <r>
      <t>*</t>
    </r>
    <r>
      <rPr>
        <b/>
        <sz val="10"/>
        <color theme="7"/>
        <rFont val="Arial"/>
        <family val="2"/>
      </rPr>
      <t>Yellow</t>
    </r>
    <r>
      <rPr>
        <sz val="10"/>
        <color theme="1"/>
        <rFont val="Arial"/>
        <family val="2"/>
      </rPr>
      <t xml:space="preserve"> = Row Minimum</t>
    </r>
  </si>
  <si>
    <t>&gt; Models using weighted loss perform, on average, better than models without it. #3 has a higher ROC AUC, on average, than #1 and #2.</t>
  </si>
  <si>
    <t>VGG16 Studies - ROC AUC on Test Data</t>
  </si>
  <si>
    <t>&gt; Sample Normalization (e.g. scaling greyscale values) and Data Augmentation (e.g. randomly flipping) seem to hurt the performance of the model. Data Augmentation is required (as classes are imbalanced), however, samplewise normalization may not be needed</t>
  </si>
  <si>
    <t>&gt; The best performing model is #7, which is #3, however, the data is stratified (e.g. equal number of images for each class). For classes with very few instances, the data is sampled with replacement and augmentation is applied.</t>
  </si>
  <si>
    <t>&gt; ROC for #7 is shown below.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</si>
</sst>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
  </numFmts>
  <fonts count="7" x14ac:knownFonts="1">
    <font>
      <sz val="12"/>
      <color theme="1"/>
      <name val="Calibri"/>
      <family val="2"/>
      <scheme val="minor"/>
    </font>
    <font>
      <sz val="10"/>
      <color theme="1"/>
      <name val="Arial"/>
      <family val="2"/>
    </font>
    <font>
      <b/>
      <sz val="10"/>
      <color theme="1"/>
      <name val="Arial"/>
      <family val="2"/>
    </font>
    <font>
      <b/>
      <sz val="20"/>
      <color theme="1"/>
      <name val="Arial"/>
      <family val="2"/>
    </font>
    <font>
      <b/>
      <sz val="8"/>
      <color theme="1"/>
      <name val="Arial"/>
      <family val="2"/>
    </font>
    <font>
      <b/>
      <sz val="10"/>
      <color rgb="FF00B050"/>
      <name val="Arial"/>
      <family val="2"/>
    </font>
    <font>
      <b/>
      <sz val="10"/>
      <color theme="7"/>
      <name val="Arial"/>
      <family val="2"/>
    </font>
  </fonts>
  <fills count="2">
    <fill>
      <patternFill patternType="none"/>
    </fill>
    <fill>
      <patternFill patternType="gray125"/>
    </fill>
  </fills>
  <borders count="13">
    <border>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s>
  <cellStyleXfs count="1">
    <xf numFmtId="0" fontId="0" fillId="0" borderId="0"/>
  </cellStyleXfs>
  <cellXfs count="38">
    <xf numFmtId="0" fontId="0" fillId="0" borderId="0" xfId="0"/>
    <xf numFmtId="0" fontId="1" fillId="0" borderId="0" xfId="0" applyFont="1" applyAlignment="1">
      <alignment vertical="center"/>
    </xf>
    <xf numFmtId="0" fontId="3" fillId="0" borderId="0" xfId="0" applyFont="1" applyAlignment="1">
      <alignment vertical="center"/>
    </xf>
    <xf numFmtId="0" fontId="4" fillId="0" borderId="0" xfId="0" applyFont="1" applyAlignment="1">
      <alignment horizontal="center" vertical="center" wrapText="1"/>
    </xf>
    <xf numFmtId="164" fontId="1" fillId="0" borderId="1" xfId="0" applyNumberFormat="1" applyFont="1" applyBorder="1" applyAlignment="1">
      <alignment horizontal="center" vertical="center"/>
    </xf>
    <xf numFmtId="0" fontId="1" fillId="0" borderId="1" xfId="0" applyFont="1" applyBorder="1" applyAlignment="1">
      <alignment vertical="center"/>
    </xf>
    <xf numFmtId="0" fontId="1" fillId="0" borderId="2" xfId="0" applyFont="1" applyBorder="1" applyAlignment="1">
      <alignment horizontal="center" vertical="center"/>
    </xf>
    <xf numFmtId="164" fontId="1" fillId="0" borderId="3" xfId="0" applyNumberFormat="1" applyFont="1" applyBorder="1" applyAlignment="1">
      <alignment horizontal="center" vertical="center"/>
    </xf>
    <xf numFmtId="164" fontId="1" fillId="0" borderId="2" xfId="0" applyNumberFormat="1" applyFont="1" applyBorder="1" applyAlignment="1">
      <alignment horizontal="center" vertical="center"/>
    </xf>
    <xf numFmtId="0" fontId="1" fillId="0" borderId="2" xfId="0" applyFont="1" applyBorder="1" applyAlignment="1">
      <alignment vertical="center"/>
    </xf>
    <xf numFmtId="0" fontId="2" fillId="0" borderId="3" xfId="0" applyFont="1" applyBorder="1" applyAlignment="1">
      <alignment horizontal="center" vertical="center"/>
    </xf>
    <xf numFmtId="0" fontId="2" fillId="0" borderId="2" xfId="0" applyFont="1" applyBorder="1" applyAlignment="1">
      <alignment horizontal="center" vertical="center"/>
    </xf>
    <xf numFmtId="0" fontId="1" fillId="0" borderId="3" xfId="0" applyFont="1" applyBorder="1" applyAlignment="1">
      <alignment horizontal="left" vertical="center"/>
    </xf>
    <xf numFmtId="0" fontId="1" fillId="0" borderId="1" xfId="0" applyFont="1" applyBorder="1" applyAlignment="1">
      <alignment horizontal="left" vertical="center"/>
    </xf>
    <xf numFmtId="0" fontId="1" fillId="0" borderId="0" xfId="0" applyFont="1" applyBorder="1" applyAlignment="1">
      <alignment horizontal="center" vertical="center"/>
    </xf>
    <xf numFmtId="164" fontId="1" fillId="0" borderId="0" xfId="0" applyNumberFormat="1" applyFont="1" applyBorder="1" applyAlignment="1">
      <alignment horizontal="center" vertical="center"/>
    </xf>
    <xf numFmtId="0" fontId="1" fillId="0" borderId="6" xfId="0" applyFont="1" applyBorder="1" applyAlignment="1">
      <alignment horizontal="left" vertical="center"/>
    </xf>
    <xf numFmtId="0" fontId="1" fillId="0" borderId="7" xfId="0" applyFont="1" applyBorder="1" applyAlignment="1">
      <alignment horizontal="center" vertical="center"/>
    </xf>
    <xf numFmtId="164" fontId="1" fillId="0" borderId="6" xfId="0" applyNumberFormat="1" applyFont="1" applyBorder="1" applyAlignment="1">
      <alignment horizontal="center" vertical="center"/>
    </xf>
    <xf numFmtId="164" fontId="1" fillId="0" borderId="7" xfId="0" applyNumberFormat="1" applyFont="1" applyBorder="1" applyAlignment="1">
      <alignment horizontal="center" vertical="center"/>
    </xf>
    <xf numFmtId="0" fontId="2" fillId="0" borderId="8" xfId="0" applyFont="1" applyBorder="1" applyAlignment="1">
      <alignment horizontal="center" vertical="center"/>
    </xf>
    <xf numFmtId="164" fontId="1" fillId="0" borderId="8" xfId="0" applyNumberFormat="1" applyFont="1" applyBorder="1" applyAlignment="1">
      <alignment horizontal="center" vertical="center"/>
    </xf>
    <xf numFmtId="164" fontId="1" fillId="0" borderId="9" xfId="0" applyNumberFormat="1" applyFont="1" applyBorder="1" applyAlignment="1">
      <alignment horizontal="center" vertical="center"/>
    </xf>
    <xf numFmtId="164" fontId="1" fillId="0" borderId="10" xfId="0" applyNumberFormat="1" applyFont="1" applyBorder="1" applyAlignment="1">
      <alignment horizontal="center" vertical="center"/>
    </xf>
    <xf numFmtId="0" fontId="1" fillId="0" borderId="0" xfId="0" applyFont="1" applyBorder="1" applyAlignment="1">
      <alignment vertical="center"/>
    </xf>
    <xf numFmtId="0" fontId="1" fillId="0" borderId="7" xfId="0" applyFont="1" applyBorder="1" applyAlignment="1">
      <alignment vertical="center"/>
    </xf>
    <xf numFmtId="0" fontId="1" fillId="0" borderId="5" xfId="0" applyFont="1" applyBorder="1" applyAlignment="1">
      <alignment vertical="center"/>
    </xf>
    <xf numFmtId="164" fontId="1" fillId="0" borderId="7" xfId="0" applyNumberFormat="1" applyFont="1" applyFill="1" applyBorder="1" applyAlignment="1">
      <alignment horizontal="center" vertical="center"/>
    </xf>
    <xf numFmtId="164" fontId="1" fillId="0" borderId="2" xfId="0" applyNumberFormat="1" applyFont="1" applyFill="1" applyBorder="1" applyAlignment="1">
      <alignment horizontal="center" vertical="center"/>
    </xf>
    <xf numFmtId="0" fontId="2" fillId="0" borderId="6" xfId="0" applyFont="1" applyBorder="1" applyAlignment="1">
      <alignment horizontal="center" vertical="center"/>
    </xf>
    <xf numFmtId="0" fontId="2" fillId="0" borderId="11" xfId="0" applyFont="1" applyBorder="1" applyAlignment="1">
      <alignment horizontal="center" vertical="center"/>
    </xf>
    <xf numFmtId="164" fontId="1" fillId="0" borderId="11" xfId="0" applyNumberFormat="1" applyFont="1" applyBorder="1" applyAlignment="1">
      <alignment horizontal="center" vertical="center"/>
    </xf>
    <xf numFmtId="164" fontId="1" fillId="0" borderId="12" xfId="0" applyNumberFormat="1" applyFont="1" applyBorder="1" applyAlignment="1">
      <alignment horizontal="center" vertical="center"/>
    </xf>
    <xf numFmtId="164" fontId="1" fillId="0" borderId="12" xfId="0" applyNumberFormat="1" applyFont="1" applyFill="1" applyBorder="1" applyAlignment="1">
      <alignment horizontal="center" vertical="center"/>
    </xf>
    <xf numFmtId="164" fontId="1" fillId="0" borderId="4" xfId="0" applyNumberFormat="1" applyFont="1" applyBorder="1" applyAlignment="1">
      <alignment horizontal="center" vertical="center"/>
    </xf>
    <xf numFmtId="164" fontId="1" fillId="0" borderId="8" xfId="0" applyNumberFormat="1" applyFont="1" applyFill="1" applyBorder="1" applyAlignment="1">
      <alignment horizontal="center" vertical="center"/>
    </xf>
    <xf numFmtId="164" fontId="1" fillId="0" borderId="4" xfId="0" applyNumberFormat="1" applyFont="1" applyFill="1" applyBorder="1" applyAlignment="1">
      <alignment horizontal="center" vertical="center"/>
    </xf>
    <xf numFmtId="164" fontId="1" fillId="0" borderId="10" xfId="0" applyNumberFormat="1" applyFont="1" applyFill="1" applyBorder="1" applyAlignment="1">
      <alignment horizontal="center" vertical="center"/>
    </xf>
  </cellXfs>
  <cellStyles count="1">
    <cellStyle name="Normal" xfId="0" builtinId="0"/>
  </cellStyles>
  <dxfs count="11">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36</xdr:row>
      <xdr:rowOff>0</xdr:rowOff>
    </xdr:from>
    <xdr:to>
      <xdr:col>10</xdr:col>
      <xdr:colOff>770862</xdr:colOff>
      <xdr:row>75</xdr:row>
      <xdr:rowOff>108967</xdr:rowOff>
    </xdr:to>
    <xdr:pic>
      <xdr:nvPicPr>
        <xdr:cNvPr id="5" name="Picture 4">
          <a:extLst>
            <a:ext uri="{FF2B5EF4-FFF2-40B4-BE49-F238E27FC236}">
              <a16:creationId xmlns:a16="http://schemas.microsoft.com/office/drawing/2014/main" id="{58D0AA56-74D9-B643-B80A-C69AFA812948}"/>
            </a:ext>
          </a:extLst>
        </xdr:cNvPr>
        <xdr:cNvPicPr>
          <a:picLocks noChangeAspect="1"/>
        </xdr:cNvPicPr>
      </xdr:nvPicPr>
      <xdr:blipFill>
        <a:blip xmlns:r="http://schemas.openxmlformats.org/officeDocument/2006/relationships" r:embed="rId1"/>
        <a:stretch>
          <a:fillRect/>
        </a:stretch>
      </xdr:blipFill>
      <xdr:spPr>
        <a:xfrm>
          <a:off x="983226" y="7906774"/>
          <a:ext cx="11367851" cy="756509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5D1D19-C015-F647-B7F9-749983E9CBDD}">
  <dimension ref="A1:O35"/>
  <sheetViews>
    <sheetView showGridLines="0" tabSelected="1" topLeftCell="A28" zoomScale="131" zoomScaleNormal="137" workbookViewId="0">
      <selection activeCell="E27" sqref="E27"/>
    </sheetView>
  </sheetViews>
  <sheetFormatPr baseColWidth="10" defaultColWidth="12.83203125" defaultRowHeight="15" customHeight="1" x14ac:dyDescent="0.2"/>
  <cols>
    <col min="1" max="2" width="12.83203125" style="1"/>
    <col min="3" max="12" width="15.83203125" style="1" customWidth="1"/>
    <col min="13" max="13" width="2.83203125" style="1" customWidth="1"/>
    <col min="14" max="16384" width="12.83203125" style="1"/>
  </cols>
  <sheetData>
    <row r="1" spans="1:15" ht="30" customHeight="1" x14ac:dyDescent="0.2">
      <c r="A1" s="2" t="s">
        <v>33</v>
      </c>
      <c r="B1" s="2"/>
    </row>
    <row r="3" spans="1:15" ht="50" customHeight="1" x14ac:dyDescent="0.2">
      <c r="C3" s="3" t="s">
        <v>19</v>
      </c>
      <c r="D3" s="3" t="s">
        <v>20</v>
      </c>
      <c r="E3" s="3" t="s">
        <v>21</v>
      </c>
      <c r="F3" s="3" t="s">
        <v>23</v>
      </c>
      <c r="G3" s="3" t="s">
        <v>22</v>
      </c>
      <c r="H3" s="3" t="s">
        <v>24</v>
      </c>
      <c r="I3" s="3" t="s">
        <v>25</v>
      </c>
      <c r="J3" s="3" t="s">
        <v>26</v>
      </c>
      <c r="K3" s="3" t="s">
        <v>27</v>
      </c>
      <c r="L3" s="3" t="s">
        <v>28</v>
      </c>
    </row>
    <row r="4" spans="1:15" ht="30" customHeight="1" x14ac:dyDescent="0.2">
      <c r="A4" s="10" t="s">
        <v>14</v>
      </c>
      <c r="B4" s="11" t="s">
        <v>18</v>
      </c>
      <c r="C4" s="10">
        <v>1</v>
      </c>
      <c r="D4" s="20">
        <v>2</v>
      </c>
      <c r="E4" s="11">
        <v>3</v>
      </c>
      <c r="F4" s="20">
        <v>4</v>
      </c>
      <c r="G4" s="11">
        <v>5</v>
      </c>
      <c r="H4" s="20">
        <v>6</v>
      </c>
      <c r="I4" s="11">
        <v>7</v>
      </c>
      <c r="J4" s="20">
        <v>8</v>
      </c>
      <c r="K4" s="11">
        <v>9</v>
      </c>
      <c r="L4" s="20">
        <v>10</v>
      </c>
      <c r="N4" s="10" t="s">
        <v>16</v>
      </c>
      <c r="O4" s="20" t="s">
        <v>17</v>
      </c>
    </row>
    <row r="5" spans="1:15" ht="15" customHeight="1" x14ac:dyDescent="0.2">
      <c r="A5" s="12" t="s">
        <v>7</v>
      </c>
      <c r="B5" s="6">
        <v>170</v>
      </c>
      <c r="C5" s="7">
        <v>0.72070000000000001</v>
      </c>
      <c r="D5" s="21">
        <v>0.68259999999999998</v>
      </c>
      <c r="E5" s="8">
        <v>0.73429999999999995</v>
      </c>
      <c r="F5" s="21">
        <v>0.71809999999999996</v>
      </c>
      <c r="G5" s="8">
        <v>0.76049999999999995</v>
      </c>
      <c r="H5" s="21">
        <v>0.71609999999999996</v>
      </c>
      <c r="I5" s="8">
        <v>0.84950000000000003</v>
      </c>
      <c r="J5" s="21">
        <v>0.39939999999999998</v>
      </c>
      <c r="K5" s="8">
        <v>0.41539999999999999</v>
      </c>
      <c r="L5" s="21">
        <v>0.38840000000000002</v>
      </c>
      <c r="M5" s="9"/>
      <c r="N5" s="7">
        <f>MAX(C5:L5)</f>
        <v>0.84950000000000003</v>
      </c>
      <c r="O5" s="21">
        <f>MIN(C5:L5)</f>
        <v>0.38840000000000002</v>
      </c>
    </row>
    <row r="6" spans="1:15" ht="15" customHeight="1" x14ac:dyDescent="0.2">
      <c r="A6" s="13" t="s">
        <v>12</v>
      </c>
      <c r="B6" s="14">
        <v>1019</v>
      </c>
      <c r="C6" s="4">
        <v>0.51649999999999996</v>
      </c>
      <c r="D6" s="22">
        <v>0.54479999999999995</v>
      </c>
      <c r="E6" s="15">
        <v>0.49740000000000001</v>
      </c>
      <c r="F6" s="22">
        <v>0.53620000000000001</v>
      </c>
      <c r="G6" s="15">
        <v>0.5212</v>
      </c>
      <c r="H6" s="22">
        <v>0.50639999999999996</v>
      </c>
      <c r="I6" s="15">
        <v>0.65080000000000005</v>
      </c>
      <c r="J6" s="22">
        <v>0.59819999999999995</v>
      </c>
      <c r="K6" s="15">
        <v>0.61109999999999998</v>
      </c>
      <c r="L6" s="22">
        <v>0.55410000000000004</v>
      </c>
      <c r="M6" s="24"/>
      <c r="N6" s="4">
        <f t="shared" ref="N6:N18" si="0">MAX(C6:L6)</f>
        <v>0.65080000000000005</v>
      </c>
      <c r="O6" s="22">
        <f t="shared" ref="O6:O18" si="1">MIN(C6:L6)</f>
        <v>0.49740000000000001</v>
      </c>
    </row>
    <row r="7" spans="1:15" ht="15" customHeight="1" x14ac:dyDescent="0.2">
      <c r="A7" s="13" t="s">
        <v>6</v>
      </c>
      <c r="B7" s="14">
        <v>1105</v>
      </c>
      <c r="C7" s="4">
        <v>0.60970000000000002</v>
      </c>
      <c r="D7" s="22">
        <v>0.56499999999999995</v>
      </c>
      <c r="E7" s="15">
        <v>0.61939999999999995</v>
      </c>
      <c r="F7" s="22">
        <v>0.63339999999999996</v>
      </c>
      <c r="G7" s="15">
        <v>0.63870000000000005</v>
      </c>
      <c r="H7" s="22">
        <v>0.6341</v>
      </c>
      <c r="I7" s="15">
        <v>0.624</v>
      </c>
      <c r="J7" s="22">
        <v>0.43149999999999999</v>
      </c>
      <c r="K7" s="15">
        <v>0.54790000000000005</v>
      </c>
      <c r="L7" s="22">
        <v>0.45669999999999999</v>
      </c>
      <c r="M7" s="24"/>
      <c r="N7" s="4">
        <f t="shared" si="0"/>
        <v>0.63870000000000005</v>
      </c>
      <c r="O7" s="22">
        <f t="shared" si="1"/>
        <v>0.43149999999999999</v>
      </c>
    </row>
    <row r="8" spans="1:15" ht="15" customHeight="1" x14ac:dyDescent="0.2">
      <c r="A8" s="13" t="s">
        <v>3</v>
      </c>
      <c r="B8" s="14">
        <v>1536</v>
      </c>
      <c r="C8" s="4">
        <v>0.8286</v>
      </c>
      <c r="D8" s="22">
        <v>0.81420000000000003</v>
      </c>
      <c r="E8" s="15">
        <v>0.8508</v>
      </c>
      <c r="F8" s="22">
        <v>0.83220000000000005</v>
      </c>
      <c r="G8" s="15">
        <v>0.84430000000000005</v>
      </c>
      <c r="H8" s="22">
        <v>0.83599999999999997</v>
      </c>
      <c r="I8" s="15">
        <v>0.85580000000000001</v>
      </c>
      <c r="J8" s="22">
        <v>0.71609999999999996</v>
      </c>
      <c r="K8" s="15">
        <v>0.73009999999999997</v>
      </c>
      <c r="L8" s="22">
        <v>0.61119999999999997</v>
      </c>
      <c r="M8" s="24"/>
      <c r="N8" s="4">
        <f t="shared" si="0"/>
        <v>0.85580000000000001</v>
      </c>
      <c r="O8" s="22">
        <f t="shared" si="1"/>
        <v>0.61119999999999997</v>
      </c>
    </row>
    <row r="9" spans="1:15" ht="15" customHeight="1" x14ac:dyDescent="0.2">
      <c r="A9" s="13" t="s">
        <v>5</v>
      </c>
      <c r="B9" s="14">
        <v>1604</v>
      </c>
      <c r="C9" s="4">
        <v>0.71519999999999995</v>
      </c>
      <c r="D9" s="22">
        <v>0.59989999999999999</v>
      </c>
      <c r="E9" s="15">
        <v>0.68279999999999996</v>
      </c>
      <c r="F9" s="22">
        <v>0.69589999999999996</v>
      </c>
      <c r="G9" s="15">
        <v>0.70079999999999998</v>
      </c>
      <c r="H9" s="22">
        <v>0.72699999999999998</v>
      </c>
      <c r="I9" s="15">
        <v>0.753</v>
      </c>
      <c r="J9" s="22">
        <v>0.60329999999999995</v>
      </c>
      <c r="K9" s="15">
        <v>0.58089999999999997</v>
      </c>
      <c r="L9" s="22">
        <v>0.55179999999999996</v>
      </c>
      <c r="M9" s="24"/>
      <c r="N9" s="4">
        <f t="shared" si="0"/>
        <v>0.753</v>
      </c>
      <c r="O9" s="22">
        <f t="shared" si="1"/>
        <v>0.55179999999999996</v>
      </c>
    </row>
    <row r="10" spans="1:15" ht="15" customHeight="1" x14ac:dyDescent="0.2">
      <c r="A10" s="13" t="s">
        <v>1</v>
      </c>
      <c r="B10" s="14">
        <v>1652</v>
      </c>
      <c r="C10" s="4">
        <v>0.86299999999999999</v>
      </c>
      <c r="D10" s="22">
        <v>0.83550000000000002</v>
      </c>
      <c r="E10" s="15">
        <v>0.85250000000000004</v>
      </c>
      <c r="F10" s="22">
        <v>0.87749999999999995</v>
      </c>
      <c r="G10" s="15">
        <v>0.85699999999999998</v>
      </c>
      <c r="H10" s="22">
        <v>0.86470000000000002</v>
      </c>
      <c r="I10" s="15">
        <v>0.72509999999999997</v>
      </c>
      <c r="J10" s="22">
        <v>0.55720000000000003</v>
      </c>
      <c r="K10" s="15">
        <v>0.55769999999999997</v>
      </c>
      <c r="L10" s="22">
        <v>0.50419999999999998</v>
      </c>
      <c r="M10" s="24"/>
      <c r="N10" s="4">
        <f t="shared" si="0"/>
        <v>0.87749999999999995</v>
      </c>
      <c r="O10" s="22">
        <f t="shared" si="1"/>
        <v>0.50419999999999998</v>
      </c>
    </row>
    <row r="11" spans="1:15" ht="15" customHeight="1" x14ac:dyDescent="0.2">
      <c r="A11" s="13" t="s">
        <v>11</v>
      </c>
      <c r="B11" s="14">
        <v>2058</v>
      </c>
      <c r="C11" s="4">
        <v>0.60819999999999996</v>
      </c>
      <c r="D11" s="22">
        <v>0.52839999999999998</v>
      </c>
      <c r="E11" s="15">
        <v>0.60550000000000004</v>
      </c>
      <c r="F11" s="22">
        <v>0.64739999999999998</v>
      </c>
      <c r="G11" s="15">
        <v>0.64739999999999998</v>
      </c>
      <c r="H11" s="22">
        <v>0.624</v>
      </c>
      <c r="I11" s="15">
        <v>0.66190000000000004</v>
      </c>
      <c r="J11" s="22">
        <v>0.53680000000000005</v>
      </c>
      <c r="K11" s="15">
        <v>0.53159999999999996</v>
      </c>
      <c r="L11" s="22">
        <v>0.50549999999999995</v>
      </c>
      <c r="M11" s="24"/>
      <c r="N11" s="4">
        <f t="shared" si="0"/>
        <v>0.66190000000000004</v>
      </c>
      <c r="O11" s="22">
        <f t="shared" si="1"/>
        <v>0.50549999999999995</v>
      </c>
    </row>
    <row r="12" spans="1:15" ht="15" customHeight="1" x14ac:dyDescent="0.2">
      <c r="A12" s="13" t="s">
        <v>13</v>
      </c>
      <c r="B12" s="14">
        <v>2814</v>
      </c>
      <c r="C12" s="4">
        <v>0.73299999999999998</v>
      </c>
      <c r="D12" s="22">
        <v>0.65959999999999996</v>
      </c>
      <c r="E12" s="15">
        <v>0.73160000000000003</v>
      </c>
      <c r="F12" s="22">
        <v>0.73550000000000004</v>
      </c>
      <c r="G12" s="15">
        <v>0.74650000000000005</v>
      </c>
      <c r="H12" s="22">
        <v>0.76149999999999995</v>
      </c>
      <c r="I12" s="15">
        <v>0.74150000000000005</v>
      </c>
      <c r="J12" s="22">
        <v>0.58299999999999996</v>
      </c>
      <c r="K12" s="15">
        <v>0.58620000000000005</v>
      </c>
      <c r="L12" s="22">
        <v>0.54559999999999997</v>
      </c>
      <c r="M12" s="24"/>
      <c r="N12" s="4">
        <f t="shared" si="0"/>
        <v>0.76149999999999995</v>
      </c>
      <c r="O12" s="22">
        <f t="shared" si="1"/>
        <v>0.54559999999999997</v>
      </c>
    </row>
    <row r="13" spans="1:15" ht="15" customHeight="1" x14ac:dyDescent="0.2">
      <c r="A13" s="13" t="s">
        <v>2</v>
      </c>
      <c r="B13" s="14">
        <v>2816</v>
      </c>
      <c r="C13" s="4">
        <v>0.73199999999999998</v>
      </c>
      <c r="D13" s="22">
        <v>0.70740000000000003</v>
      </c>
      <c r="E13" s="15">
        <v>0.72399999999999998</v>
      </c>
      <c r="F13" s="22">
        <v>0.7278</v>
      </c>
      <c r="G13" s="15">
        <v>0.71750000000000003</v>
      </c>
      <c r="H13" s="22">
        <v>0.72199999999999998</v>
      </c>
      <c r="I13" s="15">
        <v>0.72419999999999995</v>
      </c>
      <c r="J13" s="22">
        <v>0.66869999999999996</v>
      </c>
      <c r="K13" s="15">
        <v>0.68459999999999999</v>
      </c>
      <c r="L13" s="22">
        <v>0.58450000000000002</v>
      </c>
      <c r="M13" s="24"/>
      <c r="N13" s="4">
        <f t="shared" si="0"/>
        <v>0.73199999999999998</v>
      </c>
      <c r="O13" s="22">
        <f t="shared" si="1"/>
        <v>0.58450000000000002</v>
      </c>
    </row>
    <row r="14" spans="1:15" ht="15" customHeight="1" x14ac:dyDescent="0.2">
      <c r="A14" s="13" t="s">
        <v>10</v>
      </c>
      <c r="B14" s="14">
        <v>3005</v>
      </c>
      <c r="C14" s="4">
        <v>0.57720000000000005</v>
      </c>
      <c r="D14" s="22">
        <v>0.5524</v>
      </c>
      <c r="E14" s="15">
        <v>0.58460000000000001</v>
      </c>
      <c r="F14" s="22">
        <v>0.59570000000000001</v>
      </c>
      <c r="G14" s="15">
        <v>0.59950000000000003</v>
      </c>
      <c r="H14" s="22">
        <v>0.60729999999999995</v>
      </c>
      <c r="I14" s="15">
        <v>0.6</v>
      </c>
      <c r="J14" s="22">
        <v>0.46949999999999997</v>
      </c>
      <c r="K14" s="15">
        <v>0.47510000000000002</v>
      </c>
      <c r="L14" s="22">
        <v>0.46500000000000002</v>
      </c>
      <c r="M14" s="24"/>
      <c r="N14" s="4">
        <f t="shared" si="0"/>
        <v>0.60729999999999995</v>
      </c>
      <c r="O14" s="22">
        <f t="shared" si="1"/>
        <v>0.46500000000000002</v>
      </c>
    </row>
    <row r="15" spans="1:15" ht="15" customHeight="1" x14ac:dyDescent="0.2">
      <c r="A15" s="13" t="s">
        <v>9</v>
      </c>
      <c r="B15" s="14">
        <v>3061</v>
      </c>
      <c r="C15" s="4">
        <v>0.59970000000000001</v>
      </c>
      <c r="D15" s="22">
        <v>0.5484</v>
      </c>
      <c r="E15" s="15">
        <v>0.62919999999999998</v>
      </c>
      <c r="F15" s="22">
        <v>0.66159999999999997</v>
      </c>
      <c r="G15" s="15">
        <v>0.64800000000000002</v>
      </c>
      <c r="H15" s="22">
        <v>0.67949999999999999</v>
      </c>
      <c r="I15" s="15">
        <v>0.5958</v>
      </c>
      <c r="J15" s="22">
        <v>0.53859999999999997</v>
      </c>
      <c r="K15" s="15">
        <v>0.53210000000000002</v>
      </c>
      <c r="L15" s="22">
        <v>0.49469999999999997</v>
      </c>
      <c r="M15" s="24"/>
      <c r="N15" s="4">
        <f t="shared" si="0"/>
        <v>0.67949999999999999</v>
      </c>
      <c r="O15" s="22">
        <f t="shared" si="1"/>
        <v>0.49469999999999997</v>
      </c>
    </row>
    <row r="16" spans="1:15" ht="15" customHeight="1" x14ac:dyDescent="0.2">
      <c r="A16" s="13" t="s">
        <v>0</v>
      </c>
      <c r="B16" s="14">
        <v>5230</v>
      </c>
      <c r="C16" s="4">
        <v>0.74319999999999997</v>
      </c>
      <c r="D16" s="22">
        <v>0.70289999999999997</v>
      </c>
      <c r="E16" s="15">
        <v>0.74170000000000003</v>
      </c>
      <c r="F16" s="22">
        <v>0.73770000000000002</v>
      </c>
      <c r="G16" s="15">
        <v>0.74239999999999995</v>
      </c>
      <c r="H16" s="22">
        <v>0.74019999999999997</v>
      </c>
      <c r="I16" s="15">
        <v>0.72170000000000001</v>
      </c>
      <c r="J16" s="22">
        <v>0.626</v>
      </c>
      <c r="K16" s="15">
        <v>0.62829999999999997</v>
      </c>
      <c r="L16" s="22">
        <v>0.53669999999999995</v>
      </c>
      <c r="M16" s="24"/>
      <c r="N16" s="4">
        <f t="shared" si="0"/>
        <v>0.74319999999999997</v>
      </c>
      <c r="O16" s="22">
        <f t="shared" si="1"/>
        <v>0.53669999999999995</v>
      </c>
    </row>
    <row r="17" spans="1:15" ht="15" customHeight="1" x14ac:dyDescent="0.2">
      <c r="A17" s="13" t="s">
        <v>4</v>
      </c>
      <c r="B17" s="14">
        <v>6418</v>
      </c>
      <c r="C17" s="4">
        <v>0.80930000000000002</v>
      </c>
      <c r="D17" s="22">
        <v>0.77739999999999998</v>
      </c>
      <c r="E17" s="15">
        <v>0.8226</v>
      </c>
      <c r="F17" s="22">
        <v>0.83450000000000002</v>
      </c>
      <c r="G17" s="15">
        <v>0.83289999999999997</v>
      </c>
      <c r="H17" s="22">
        <v>0.82709999999999995</v>
      </c>
      <c r="I17" s="15">
        <v>0.81359999999999999</v>
      </c>
      <c r="J17" s="22">
        <v>0.66810000000000003</v>
      </c>
      <c r="K17" s="15">
        <v>0.67449999999999999</v>
      </c>
      <c r="L17" s="22">
        <v>0.56879999999999997</v>
      </c>
      <c r="M17" s="24"/>
      <c r="N17" s="4">
        <f t="shared" si="0"/>
        <v>0.83450000000000002</v>
      </c>
      <c r="O17" s="22">
        <f t="shared" si="1"/>
        <v>0.56879999999999997</v>
      </c>
    </row>
    <row r="18" spans="1:15" ht="15" customHeight="1" x14ac:dyDescent="0.2">
      <c r="A18" s="16" t="s">
        <v>8</v>
      </c>
      <c r="B18" s="17">
        <v>6885</v>
      </c>
      <c r="C18" s="18">
        <v>0.65749999999999997</v>
      </c>
      <c r="D18" s="23">
        <v>0.66879999999999995</v>
      </c>
      <c r="E18" s="19">
        <v>0.65490000000000004</v>
      </c>
      <c r="F18" s="23">
        <v>0.61480000000000001</v>
      </c>
      <c r="G18" s="19">
        <v>0.63590000000000002</v>
      </c>
      <c r="H18" s="23">
        <v>0.625</v>
      </c>
      <c r="I18" s="19">
        <v>0.67379999999999995</v>
      </c>
      <c r="J18" s="23">
        <v>0.623</v>
      </c>
      <c r="K18" s="19">
        <v>0.62609999999999999</v>
      </c>
      <c r="L18" s="23">
        <v>0.56210000000000004</v>
      </c>
      <c r="M18" s="25"/>
      <c r="N18" s="18">
        <f t="shared" si="0"/>
        <v>0.67379999999999995</v>
      </c>
      <c r="O18" s="23">
        <f t="shared" si="1"/>
        <v>0.56210000000000004</v>
      </c>
    </row>
    <row r="19" spans="1:15" ht="15" customHeight="1" x14ac:dyDescent="0.2">
      <c r="C19" s="5"/>
      <c r="D19" s="24"/>
      <c r="E19" s="24"/>
      <c r="F19" s="24"/>
      <c r="G19" s="24"/>
      <c r="H19" s="24"/>
      <c r="I19" s="24"/>
      <c r="J19" s="24"/>
      <c r="K19" s="24"/>
      <c r="L19" s="26"/>
    </row>
    <row r="20" spans="1:15" ht="15" customHeight="1" x14ac:dyDescent="0.2">
      <c r="B20" s="10" t="s">
        <v>16</v>
      </c>
      <c r="C20" s="7">
        <f>MAX(C5:C18)</f>
        <v>0.86299999999999999</v>
      </c>
      <c r="D20" s="21">
        <f t="shared" ref="D20:H20" si="2">MAX(D5:D18)</f>
        <v>0.83550000000000002</v>
      </c>
      <c r="E20" s="8">
        <f t="shared" si="2"/>
        <v>0.85250000000000004</v>
      </c>
      <c r="F20" s="35">
        <f t="shared" si="2"/>
        <v>0.87749999999999995</v>
      </c>
      <c r="G20" s="28">
        <f t="shared" si="2"/>
        <v>0.85699999999999998</v>
      </c>
      <c r="H20" s="35">
        <f t="shared" si="2"/>
        <v>0.86470000000000002</v>
      </c>
      <c r="I20" s="8">
        <f t="shared" ref="I20:L20" si="3">MAX(I5:I18)</f>
        <v>0.85580000000000001</v>
      </c>
      <c r="J20" s="21">
        <f t="shared" si="3"/>
        <v>0.71609999999999996</v>
      </c>
      <c r="K20" s="8">
        <f t="shared" si="3"/>
        <v>0.73009999999999997</v>
      </c>
      <c r="L20" s="21">
        <f t="shared" si="3"/>
        <v>0.61119999999999997</v>
      </c>
    </row>
    <row r="21" spans="1:15" ht="15" customHeight="1" x14ac:dyDescent="0.2">
      <c r="B21" s="30" t="s">
        <v>17</v>
      </c>
      <c r="C21" s="31">
        <f>MIN(C5:C18)</f>
        <v>0.51649999999999996</v>
      </c>
      <c r="D21" s="34">
        <f t="shared" ref="D21:H21" si="4">MIN(D5:D18)</f>
        <v>0.52839999999999998</v>
      </c>
      <c r="E21" s="32">
        <f t="shared" si="4"/>
        <v>0.49740000000000001</v>
      </c>
      <c r="F21" s="36">
        <f t="shared" si="4"/>
        <v>0.53620000000000001</v>
      </c>
      <c r="G21" s="33">
        <f t="shared" si="4"/>
        <v>0.5212</v>
      </c>
      <c r="H21" s="36">
        <f t="shared" si="4"/>
        <v>0.50639999999999996</v>
      </c>
      <c r="I21" s="32">
        <f t="shared" ref="I21:L21" si="5">MIN(I5:I18)</f>
        <v>0.5958</v>
      </c>
      <c r="J21" s="34">
        <f t="shared" si="5"/>
        <v>0.39939999999999998</v>
      </c>
      <c r="K21" s="32">
        <f t="shared" si="5"/>
        <v>0.41539999999999999</v>
      </c>
      <c r="L21" s="34">
        <f t="shared" si="5"/>
        <v>0.38840000000000002</v>
      </c>
    </row>
    <row r="22" spans="1:15" ht="15" customHeight="1" x14ac:dyDescent="0.2">
      <c r="B22" s="29" t="s">
        <v>15</v>
      </c>
      <c r="C22" s="18">
        <f>AVERAGE(C5:C18)</f>
        <v>0.69384285714285732</v>
      </c>
      <c r="D22" s="23">
        <f t="shared" ref="D22:H22" si="6">AVERAGE(D5:D18)</f>
        <v>0.65623571428571403</v>
      </c>
      <c r="E22" s="19">
        <f t="shared" si="6"/>
        <v>0.69509285714285707</v>
      </c>
      <c r="F22" s="37">
        <f t="shared" si="6"/>
        <v>0.70345000000000013</v>
      </c>
      <c r="G22" s="27">
        <f t="shared" si="6"/>
        <v>0.70661428571428575</v>
      </c>
      <c r="H22" s="37">
        <f t="shared" si="6"/>
        <v>0.70506428571428581</v>
      </c>
      <c r="I22" s="19">
        <f t="shared" ref="I22:L22" si="7">AVERAGE(I5:I18)</f>
        <v>0.71362142857142852</v>
      </c>
      <c r="J22" s="23">
        <f t="shared" si="7"/>
        <v>0.57281428571428561</v>
      </c>
      <c r="K22" s="19">
        <f t="shared" si="7"/>
        <v>0.58439999999999992</v>
      </c>
      <c r="L22" s="23">
        <f t="shared" si="7"/>
        <v>0.52352142857142847</v>
      </c>
    </row>
    <row r="24" spans="1:15" ht="15" customHeight="1" x14ac:dyDescent="0.2">
      <c r="A24" s="1" t="s">
        <v>30</v>
      </c>
    </row>
    <row r="25" spans="1:15" ht="15" customHeight="1" x14ac:dyDescent="0.2">
      <c r="A25" s="1" t="s">
        <v>31</v>
      </c>
    </row>
    <row r="28" spans="1:15" ht="30" customHeight="1" x14ac:dyDescent="0.2">
      <c r="A28" s="2" t="s">
        <v>29</v>
      </c>
    </row>
    <row r="29" spans="1:15" ht="15" customHeight="1" x14ac:dyDescent="0.2">
      <c r="A29" s="1" t="s">
        <v>32</v>
      </c>
    </row>
    <row r="31" spans="1:15" ht="15" customHeight="1" x14ac:dyDescent="0.2">
      <c r="A31" s="1" t="s">
        <v>34</v>
      </c>
    </row>
    <row r="33" spans="1:1" ht="15" customHeight="1" x14ac:dyDescent="0.2">
      <c r="A33" s="1" t="s">
        <v>35</v>
      </c>
    </row>
    <row r="35" spans="1:1" ht="15" customHeight="1" x14ac:dyDescent="0.2">
      <c r="A35" s="1" t="s">
        <v>36</v>
      </c>
    </row>
  </sheetData>
  <autoFilter ref="A4:L4" xr:uid="{AECFDD5C-34D9-094C-973C-E4C58DD849FA}">
    <sortState xmlns:xlrd2="http://schemas.microsoft.com/office/spreadsheetml/2017/richdata2" ref="A5:L18">
      <sortCondition ref="B4:B18"/>
    </sortState>
  </autoFilter>
  <conditionalFormatting sqref="C5:L5">
    <cfRule type="cellIs" dxfId="3" priority="3" operator="equal">
      <formula>$O5</formula>
    </cfRule>
    <cfRule type="cellIs" dxfId="2" priority="4" operator="equal">
      <formula>$N5</formula>
    </cfRule>
  </conditionalFormatting>
  <conditionalFormatting sqref="C6:L18">
    <cfRule type="cellIs" dxfId="1" priority="1" operator="equal">
      <formula>$O6</formula>
    </cfRule>
    <cfRule type="cellIs" dxfId="0" priority="2" operator="equal">
      <formula>$N6</formula>
    </cfRule>
  </conditionalFormatting>
  <pageMargins left="0.7" right="0.7" top="0.75" bottom="0.75" header="0.3" footer="0.3"/>
  <ignoredErrors>
    <ignoredError sqref="L22 C20:K22 L20:L21 N5:O18" formulaRange="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Tung Nguyen</dc:creator>
  <cp:lastModifiedBy>Tung Nguyen</cp:lastModifiedBy>
  <dcterms:created xsi:type="dcterms:W3CDTF">2022-01-11T02:41:22Z</dcterms:created>
  <dcterms:modified xsi:type="dcterms:W3CDTF">2022-01-18T02:55:05Z</dcterms:modified>
</cp:coreProperties>
</file>